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<sst xmlns="http://schemas.openxmlformats.org/spreadsheetml/2006/main" count="53" uniqueCount="30">
  <si>
    <t>登坂能力</t>
  </si>
  <si>
    <t>通常の勾配で馬力の不足により、走行できないとは考えにくい。</t>
  </si>
  <si>
    <t>（現在のトラック性能は良い）</t>
  </si>
  <si>
    <t>タイヤと路面の摩擦で決定される</t>
  </si>
  <si>
    <t>例）</t>
  </si>
  <si>
    <t>勾配と角度の関係</t>
  </si>
  <si>
    <t>勾配</t>
  </si>
  <si>
    <t>角度</t>
  </si>
  <si>
    <t>A</t>
  </si>
  <si>
    <t>軸</t>
  </si>
  <si>
    <t>B</t>
  </si>
  <si>
    <t>C</t>
  </si>
  <si>
    <t>軸重</t>
  </si>
  <si>
    <t>ラジアン</t>
  </si>
  <si>
    <t>合計</t>
  </si>
  <si>
    <t>←この力よりおおきなら登坂可能</t>
  </si>
  <si>
    <t>ゴムとの摩擦係数</t>
  </si>
  <si>
    <t>駆動軸がB軸のみの場合</t>
  </si>
  <si>
    <t>乾いたアスファルト</t>
  </si>
  <si>
    <t>μ</t>
  </si>
  <si>
    <t>登坂力(t)</t>
  </si>
  <si>
    <t>→OK</t>
  </si>
  <si>
    <t>ぬれた非舗装道路</t>
  </si>
  <si>
    <t>固くなった雪</t>
  </si>
  <si>
    <t>→OUT</t>
  </si>
  <si>
    <t>条件</t>
  </si>
  <si>
    <t>トラックが後退する力</t>
  </si>
  <si>
    <t>後退する力(t)</t>
  </si>
  <si>
    <t>駆動軸がB・C軸の場合</t>
  </si>
  <si>
    <t>全輪にブレーキをかけて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</si>
</sst>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</numFmts>
  <fonts count="4">
    <font>
      <sz val="11"/>
      <name val="ＭＳ Ｐ明朝"/>
      <family val="0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0" borderId="3" xfId="0" applyBorder="1" applyAlignment="1">
      <alignment/>
    </xf>
    <xf numFmtId="178" fontId="0" fillId="0" borderId="1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95250</xdr:rowOff>
    </xdr:from>
    <xdr:to>
      <xdr:col>7</xdr:col>
      <xdr:colOff>457200</xdr:colOff>
      <xdr:row>23</xdr:row>
      <xdr:rowOff>66675</xdr:rowOff>
    </xdr:to>
    <xdr:grpSp>
      <xdr:nvGrpSpPr>
        <xdr:cNvPr id="1" name="Group 18"/>
        <xdr:cNvGrpSpPr>
          <a:grpSpLocks/>
        </xdr:cNvGrpSpPr>
      </xdr:nvGrpSpPr>
      <xdr:grpSpPr>
        <a:xfrm>
          <a:off x="133350" y="1809750"/>
          <a:ext cx="5124450" cy="2200275"/>
          <a:chOff x="14" y="190"/>
          <a:chExt cx="538" cy="231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" y="190"/>
            <a:ext cx="432" cy="18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4"/>
          <xdr:cNvSpPr>
            <a:spLocks/>
          </xdr:cNvSpPr>
        </xdr:nvSpPr>
        <xdr:spPr>
          <a:xfrm flipH="1">
            <a:off x="134" y="286"/>
            <a:ext cx="12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H="1">
            <a:off x="313" y="320"/>
            <a:ext cx="8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flipH="1">
            <a:off x="358" y="327"/>
            <a:ext cx="11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22" y="285"/>
            <a:ext cx="499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H="1" flipV="1">
            <a:off x="14" y="376"/>
            <a:ext cx="5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61" y="336"/>
            <a:ext cx="54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A軸5ｔ</a:t>
            </a:r>
          </a:p>
        </xdr:txBody>
      </xdr:sp>
      <xdr:sp>
        <xdr:nvSpPr>
          <xdr:cNvPr id="9" name="TextBox 10"/>
          <xdr:cNvSpPr txBox="1">
            <a:spLocks noChangeArrowheads="1"/>
          </xdr:cNvSpPr>
        </xdr:nvSpPr>
        <xdr:spPr>
          <a:xfrm>
            <a:off x="256" y="396"/>
            <a:ext cx="63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B軸10ｔ</a:t>
            </a:r>
          </a:p>
        </xdr:txBody>
      </xdr:sp>
      <xdr:sp>
        <xdr:nvSpPr>
          <xdr:cNvPr id="10" name="TextBox 11"/>
          <xdr:cNvSpPr txBox="1">
            <a:spLocks noChangeArrowheads="1"/>
          </xdr:cNvSpPr>
        </xdr:nvSpPr>
        <xdr:spPr>
          <a:xfrm>
            <a:off x="348" y="394"/>
            <a:ext cx="5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C軸10ｔ</a:t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447" y="386"/>
            <a:ext cx="105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θ＝20％勾配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47" y="291"/>
            <a:ext cx="22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319" y="320"/>
            <a:ext cx="22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70" y="329"/>
            <a:ext cx="22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28575</xdr:colOff>
      <xdr:row>39</xdr:row>
      <xdr:rowOff>123825</xdr:rowOff>
    </xdr:from>
    <xdr:to>
      <xdr:col>17</xdr:col>
      <xdr:colOff>57150</xdr:colOff>
      <xdr:row>53</xdr:row>
      <xdr:rowOff>123825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6810375"/>
          <a:ext cx="4829175" cy="2400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0"/>
  <sheetViews>
    <sheetView tabSelected="1" workbookViewId="0" topLeftCell="A12">
      <selection activeCell="I48" sqref="I48"/>
    </sheetView>
  </sheetViews>
  <sheetFormatPr defaultColWidth="9.00390625" defaultRowHeight="13.5"/>
  <sheetData>
    <row r="3" ht="13.5">
      <c r="B3" t="s">
        <v>0</v>
      </c>
    </row>
    <row r="5" spans="2:11" ht="13.5">
      <c r="B5" t="s">
        <v>1</v>
      </c>
      <c r="K5" t="s">
        <v>5</v>
      </c>
    </row>
    <row r="6" spans="2:13" ht="13.5">
      <c r="B6" t="s">
        <v>2</v>
      </c>
      <c r="K6" s="3" t="s">
        <v>6</v>
      </c>
      <c r="L6" s="3" t="s">
        <v>7</v>
      </c>
      <c r="M6" s="3" t="s">
        <v>13</v>
      </c>
    </row>
    <row r="7" spans="2:13" ht="13.5">
      <c r="B7" t="s">
        <v>3</v>
      </c>
      <c r="K7" s="2">
        <v>0.01</v>
      </c>
      <c r="L7" s="1">
        <f>ATAN(K7)*180/PI()</f>
        <v>0.5729386976834859</v>
      </c>
      <c r="M7" s="1">
        <f>ATAN(K7)</f>
        <v>0.009999666686665238</v>
      </c>
    </row>
    <row r="8" spans="11:13" ht="13.5">
      <c r="K8" s="2">
        <v>0.02</v>
      </c>
      <c r="L8" s="1">
        <f aca="true" t="shared" si="0" ref="L8:L28">ATAN(K8)*180/PI()</f>
        <v>1.1457628381751035</v>
      </c>
      <c r="M8" s="1">
        <f aca="true" t="shared" si="1" ref="M8:M21">ATAN(K8)</f>
        <v>0.019997333973150535</v>
      </c>
    </row>
    <row r="9" spans="11:13" ht="13.5">
      <c r="K9" s="2">
        <v>0.03</v>
      </c>
      <c r="L9" s="1">
        <f t="shared" si="0"/>
        <v>1.7183580016554572</v>
      </c>
      <c r="M9" s="1">
        <f t="shared" si="1"/>
        <v>0.0299910048568779</v>
      </c>
    </row>
    <row r="10" spans="2:13" ht="13.5">
      <c r="B10" t="s">
        <v>4</v>
      </c>
      <c r="K10" s="2">
        <v>0.04</v>
      </c>
      <c r="L10" s="1">
        <f t="shared" si="0"/>
        <v>2.2906100426385296</v>
      </c>
      <c r="M10" s="1">
        <f t="shared" si="1"/>
        <v>0.039978687123290044</v>
      </c>
    </row>
    <row r="11" spans="11:13" ht="13.5">
      <c r="K11" s="2">
        <v>0.05</v>
      </c>
      <c r="L11" s="1">
        <f t="shared" si="0"/>
        <v>2.8624052261117474</v>
      </c>
      <c r="M11" s="1">
        <f t="shared" si="1"/>
        <v>0.049958395721942765</v>
      </c>
    </row>
    <row r="12" spans="11:13" ht="13.5">
      <c r="K12" s="2">
        <v>0.06</v>
      </c>
      <c r="L12" s="1">
        <f t="shared" si="0"/>
        <v>3.4336303624505224</v>
      </c>
      <c r="M12" s="1">
        <f t="shared" si="1"/>
        <v>0.05992815512120788</v>
      </c>
    </row>
    <row r="13" spans="11:13" ht="13.5">
      <c r="K13" s="2">
        <v>0.07</v>
      </c>
      <c r="L13" s="1">
        <f t="shared" si="0"/>
        <v>4.004172940709388</v>
      </c>
      <c r="M13" s="1">
        <f t="shared" si="1"/>
        <v>0.06988600163464251</v>
      </c>
    </row>
    <row r="14" spans="11:13" ht="13.5">
      <c r="K14" s="2">
        <v>0.08</v>
      </c>
      <c r="L14" s="1">
        <f t="shared" si="0"/>
        <v>4.573921259900861</v>
      </c>
      <c r="M14" s="1">
        <f t="shared" si="1"/>
        <v>0.07982998571223732</v>
      </c>
    </row>
    <row r="15" spans="11:13" ht="13.5">
      <c r="K15" s="2">
        <v>0.09</v>
      </c>
      <c r="L15" s="1">
        <f t="shared" si="0"/>
        <v>5.142764557884242</v>
      </c>
      <c r="M15" s="1">
        <f t="shared" si="1"/>
        <v>0.08975817418995052</v>
      </c>
    </row>
    <row r="16" spans="11:13" ht="13.5">
      <c r="K16" s="2">
        <v>0.1</v>
      </c>
      <c r="L16" s="1">
        <f t="shared" si="0"/>
        <v>5.710593137499643</v>
      </c>
      <c r="M16" s="1">
        <f t="shared" si="1"/>
        <v>0.09966865249116204</v>
      </c>
    </row>
    <row r="17" spans="11:13" ht="13.5">
      <c r="K17" s="2">
        <v>0.11</v>
      </c>
      <c r="L17" s="1">
        <f t="shared" si="0"/>
        <v>6.2772984895975545</v>
      </c>
      <c r="M17" s="1">
        <f t="shared" si="1"/>
        <v>0.10955952677394434</v>
      </c>
    </row>
    <row r="18" spans="11:13" ht="13.5">
      <c r="K18" s="2">
        <v>0.12</v>
      </c>
      <c r="L18" s="1">
        <f t="shared" si="0"/>
        <v>6.84277341263094</v>
      </c>
      <c r="M18" s="1">
        <f t="shared" si="1"/>
        <v>0.11942892601833845</v>
      </c>
    </row>
    <row r="19" spans="11:13" ht="13.5">
      <c r="K19" s="2">
        <v>0.13</v>
      </c>
      <c r="L19" s="1">
        <f t="shared" si="0"/>
        <v>7.406912128495231</v>
      </c>
      <c r="M19" s="1">
        <f t="shared" si="1"/>
        <v>0.12927500404814307</v>
      </c>
    </row>
    <row r="20" spans="11:13" ht="13.5">
      <c r="K20" s="2">
        <v>0.14</v>
      </c>
      <c r="L20" s="1">
        <f t="shared" si="0"/>
        <v>7.96961039432136</v>
      </c>
      <c r="M20" s="1">
        <f t="shared" si="1"/>
        <v>0.13909594148207133</v>
      </c>
    </row>
    <row r="21" spans="11:13" ht="13.5">
      <c r="K21" s="2">
        <v>0.15</v>
      </c>
      <c r="L21" s="1">
        <f t="shared" si="0"/>
        <v>8.530765609948133</v>
      </c>
      <c r="M21" s="1">
        <f t="shared" si="1"/>
        <v>0.14888994760949725</v>
      </c>
    </row>
    <row r="22" spans="11:13" ht="13.5">
      <c r="K22" s="2">
        <v>0.16</v>
      </c>
      <c r="L22" s="1">
        <f t="shared" si="0"/>
        <v>9.090276920822323</v>
      </c>
      <c r="M22" s="1">
        <f aca="true" t="shared" si="2" ref="M22:M28">ATAN(K22)</f>
        <v>0.1586552621864014</v>
      </c>
    </row>
    <row r="23" spans="11:13" ht="13.5">
      <c r="K23" s="2">
        <v>0.17</v>
      </c>
      <c r="L23" s="1">
        <f t="shared" si="0"/>
        <v>9.648045316098157</v>
      </c>
      <c r="M23" s="1">
        <f t="shared" si="2"/>
        <v>0.16839015714752992</v>
      </c>
    </row>
    <row r="24" spans="11:13" ht="13.5">
      <c r="K24" s="2">
        <v>0.18</v>
      </c>
      <c r="L24" s="1">
        <f t="shared" si="0"/>
        <v>10.203973721731684</v>
      </c>
      <c r="M24" s="1">
        <f t="shared" si="2"/>
        <v>0.17809293823119754</v>
      </c>
    </row>
    <row r="25" spans="11:13" ht="13.5">
      <c r="K25" s="2">
        <v>0.19</v>
      </c>
      <c r="L25" s="1">
        <f t="shared" si="0"/>
        <v>10.757967088390005</v>
      </c>
      <c r="M25" s="1">
        <f t="shared" si="2"/>
        <v>0.18776194651359343</v>
      </c>
    </row>
    <row r="26" spans="11:13" ht="13.5">
      <c r="K26" s="2">
        <v>0.2</v>
      </c>
      <c r="L26" s="1">
        <f t="shared" si="0"/>
        <v>11.309932474020213</v>
      </c>
      <c r="M26" s="1">
        <f t="shared" si="2"/>
        <v>0.19739555984988078</v>
      </c>
    </row>
    <row r="27" spans="2:13" ht="13.5">
      <c r="B27" t="s">
        <v>26</v>
      </c>
      <c r="K27" s="2">
        <v>0.21</v>
      </c>
      <c r="L27" s="1">
        <f t="shared" si="0"/>
        <v>11.859779120947977</v>
      </c>
      <c r="M27" s="1">
        <f t="shared" si="2"/>
        <v>0.206992194219821</v>
      </c>
    </row>
    <row r="28" spans="11:13" ht="13.5">
      <c r="K28" s="2">
        <v>0.22</v>
      </c>
      <c r="L28" s="1">
        <f t="shared" si="0"/>
        <v>12.407418527400743</v>
      </c>
      <c r="M28" s="1">
        <f t="shared" si="2"/>
        <v>0.21655030497608926</v>
      </c>
    </row>
    <row r="29" spans="2:5" ht="13.5">
      <c r="B29" s="6" t="s">
        <v>9</v>
      </c>
      <c r="C29" s="6" t="s">
        <v>12</v>
      </c>
      <c r="D29" s="6" t="s">
        <v>6</v>
      </c>
      <c r="E29" s="6" t="s">
        <v>27</v>
      </c>
    </row>
    <row r="30" spans="2:5" ht="13.5">
      <c r="B30" s="6" t="s">
        <v>8</v>
      </c>
      <c r="C30" s="1">
        <v>5</v>
      </c>
      <c r="D30" s="2">
        <v>0.2</v>
      </c>
      <c r="E30" s="4">
        <f>VLOOKUP(D30,K7:M28,3,FALSE)*C30</f>
        <v>0.9869777992494039</v>
      </c>
    </row>
    <row r="31" spans="2:5" ht="13.5">
      <c r="B31" s="6" t="s">
        <v>10</v>
      </c>
      <c r="C31" s="1">
        <v>10</v>
      </c>
      <c r="D31" s="2">
        <v>0.2</v>
      </c>
      <c r="E31" s="4">
        <f>VLOOKUP(D31,K8:M29,3,FALSE)*C31</f>
        <v>1.9739555984988078</v>
      </c>
    </row>
    <row r="32" spans="2:5" ht="13.5">
      <c r="B32" s="6" t="s">
        <v>11</v>
      </c>
      <c r="C32" s="1">
        <v>10</v>
      </c>
      <c r="D32" s="2">
        <v>0.2</v>
      </c>
      <c r="E32" s="4">
        <f>VLOOKUP(D32,K9:M30,3,FALSE)*C32</f>
        <v>1.9739555984988078</v>
      </c>
    </row>
    <row r="33" spans="2:6" ht="13.5">
      <c r="B33" s="6" t="s">
        <v>14</v>
      </c>
      <c r="C33" s="1"/>
      <c r="D33" s="1"/>
      <c r="E33" s="5">
        <f>SUM(E30:E32)</f>
        <v>4.934888996247019</v>
      </c>
      <c r="F33" t="s">
        <v>15</v>
      </c>
    </row>
    <row r="38" ht="13.5">
      <c r="B38" t="s">
        <v>17</v>
      </c>
    </row>
    <row r="39" ht="13.5">
      <c r="K39" t="s">
        <v>16</v>
      </c>
    </row>
    <row r="40" spans="2:7" ht="13.5">
      <c r="B40" s="7" t="s">
        <v>25</v>
      </c>
      <c r="C40" s="9"/>
      <c r="D40" s="6" t="s">
        <v>19</v>
      </c>
      <c r="E40" s="6" t="s">
        <v>12</v>
      </c>
      <c r="F40" s="6" t="s">
        <v>20</v>
      </c>
      <c r="G40" s="6"/>
    </row>
    <row r="41" spans="2:7" ht="13.5">
      <c r="B41" s="8" t="s">
        <v>18</v>
      </c>
      <c r="C41" s="10"/>
      <c r="D41" s="1">
        <v>0.7</v>
      </c>
      <c r="E41" s="1">
        <v>10</v>
      </c>
      <c r="F41" s="11">
        <f>+E41*D41</f>
        <v>7</v>
      </c>
      <c r="G41" s="1" t="s">
        <v>21</v>
      </c>
    </row>
    <row r="42" spans="2:7" ht="13.5">
      <c r="B42" s="8" t="s">
        <v>22</v>
      </c>
      <c r="C42" s="10"/>
      <c r="D42" s="1">
        <v>0.4</v>
      </c>
      <c r="E42" s="1">
        <v>10</v>
      </c>
      <c r="F42" s="11">
        <f>+E42*D42</f>
        <v>4</v>
      </c>
      <c r="G42" s="1" t="s">
        <v>24</v>
      </c>
    </row>
    <row r="43" spans="2:7" ht="13.5">
      <c r="B43" s="8" t="s">
        <v>23</v>
      </c>
      <c r="C43" s="10"/>
      <c r="D43" s="1">
        <v>0.15</v>
      </c>
      <c r="E43" s="1">
        <v>10</v>
      </c>
      <c r="F43" s="11">
        <f>+E43*D43</f>
        <v>1.5</v>
      </c>
      <c r="G43" s="1" t="s">
        <v>24</v>
      </c>
    </row>
    <row r="47" ht="13.5">
      <c r="B47" t="s">
        <v>28</v>
      </c>
    </row>
    <row r="49" spans="2:7" ht="13.5">
      <c r="B49" s="7" t="s">
        <v>25</v>
      </c>
      <c r="C49" s="9"/>
      <c r="D49" s="6" t="s">
        <v>19</v>
      </c>
      <c r="E49" s="6" t="s">
        <v>12</v>
      </c>
      <c r="F49" s="6" t="s">
        <v>20</v>
      </c>
      <c r="G49" s="6"/>
    </row>
    <row r="50" spans="2:7" ht="13.5">
      <c r="B50" s="8" t="s">
        <v>18</v>
      </c>
      <c r="C50" s="10"/>
      <c r="D50" s="1">
        <v>0.7</v>
      </c>
      <c r="E50" s="1">
        <v>20</v>
      </c>
      <c r="F50" s="11">
        <f>+E50*D50</f>
        <v>14</v>
      </c>
      <c r="G50" s="1" t="s">
        <v>21</v>
      </c>
    </row>
    <row r="51" spans="2:7" ht="13.5">
      <c r="B51" s="8" t="s">
        <v>22</v>
      </c>
      <c r="C51" s="10"/>
      <c r="D51" s="1">
        <v>0.4</v>
      </c>
      <c r="E51" s="1">
        <v>20</v>
      </c>
      <c r="F51" s="11">
        <f>+E51*D51</f>
        <v>8</v>
      </c>
      <c r="G51" s="1" t="s">
        <v>21</v>
      </c>
    </row>
    <row r="52" spans="2:7" ht="13.5">
      <c r="B52" s="8" t="s">
        <v>23</v>
      </c>
      <c r="C52" s="10"/>
      <c r="D52" s="1">
        <v>0.15</v>
      </c>
      <c r="E52" s="1">
        <v>20</v>
      </c>
      <c r="F52" s="11">
        <f>+E52*D52</f>
        <v>3</v>
      </c>
      <c r="G52" s="1" t="s">
        <v>24</v>
      </c>
    </row>
    <row r="55" ht="13.5">
      <c r="B55" t="s">
        <v>29</v>
      </c>
    </row>
    <row r="57" spans="2:7" ht="13.5">
      <c r="B57" s="7" t="s">
        <v>25</v>
      </c>
      <c r="C57" s="9"/>
      <c r="D57" s="6" t="s">
        <v>19</v>
      </c>
      <c r="E57" s="6" t="s">
        <v>12</v>
      </c>
      <c r="F57" s="6" t="s">
        <v>20</v>
      </c>
      <c r="G57" s="6"/>
    </row>
    <row r="58" spans="2:7" ht="13.5">
      <c r="B58" s="8" t="s">
        <v>18</v>
      </c>
      <c r="C58" s="10"/>
      <c r="D58" s="1">
        <v>0.7</v>
      </c>
      <c r="E58" s="1">
        <v>25</v>
      </c>
      <c r="F58" s="11">
        <f>+E58*D58</f>
        <v>17.5</v>
      </c>
      <c r="G58" s="1" t="s">
        <v>21</v>
      </c>
    </row>
    <row r="59" spans="2:7" ht="13.5">
      <c r="B59" s="8" t="s">
        <v>22</v>
      </c>
      <c r="C59" s="10"/>
      <c r="D59" s="1">
        <v>0.4</v>
      </c>
      <c r="E59" s="1">
        <v>25</v>
      </c>
      <c r="F59" s="11">
        <f>+E59*D59</f>
        <v>10</v>
      </c>
      <c r="G59" s="1" t="s">
        <v>21</v>
      </c>
    </row>
    <row r="60" spans="2:7" ht="13.5">
      <c r="B60" s="8" t="s">
        <v>23</v>
      </c>
      <c r="C60" s="10"/>
      <c r="D60" s="1">
        <v>0.15</v>
      </c>
      <c r="E60" s="1">
        <v>25</v>
      </c>
      <c r="F60" s="11">
        <f>+E60*D60</f>
        <v>3.75</v>
      </c>
      <c r="G60" s="1" t="s">
        <v>24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</dc:creator>
  <cp:keywords/>
  <dc:description/>
  <cp:lastModifiedBy>ide</cp:lastModifiedBy>
  <dcterms:created xsi:type="dcterms:W3CDTF">2011-07-27T23:01:56Z</dcterms:created>
  <dcterms:modified xsi:type="dcterms:W3CDTF">2011-07-27T23:59:35Z</dcterms:modified>
  <cp:category/>
  <cp:version/>
  <cp:contentType/>
  <cp:contentStatus/>
</cp:coreProperties>
</file>